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filterPrivacy="1" defaultThemeVersion="124226"/>
  <xr:revisionPtr revIDLastSave="0" documentId="13_ncr:1_{39D778AD-7480-4244-9AF6-DB299CE83176}" xr6:coauthVersionLast="37" xr6:coauthVersionMax="37" xr10:uidLastSave="{00000000-0000-0000-0000-000000000000}"/>
  <bookViews>
    <workbookView xWindow="0" yWindow="0" windowWidth="23040" windowHeight="9060" xr2:uid="{00000000-000D-0000-FFFF-FFFF00000000}"/>
  </bookViews>
  <sheets>
    <sheet name="dohoda" sheetId="1" r:id="rId1"/>
    <sheet name="rozpočet" sheetId="2" r:id="rId2"/>
  </sheets>
  <calcPr calcId="179021"/>
</workbook>
</file>

<file path=xl/calcChain.xml><?xml version="1.0" encoding="utf-8"?>
<calcChain xmlns="http://schemas.openxmlformats.org/spreadsheetml/2006/main">
  <c r="G9" i="2" l="1"/>
  <c r="G6" i="2"/>
  <c r="G28" i="2"/>
  <c r="G11" i="2" l="1"/>
  <c r="G31" i="2" l="1"/>
  <c r="G32" i="2" s="1"/>
  <c r="G27" i="2"/>
  <c r="G26" i="2"/>
  <c r="G19" i="2"/>
  <c r="G18" i="2"/>
  <c r="G17" i="2"/>
  <c r="G16" i="2"/>
  <c r="G15" i="2"/>
  <c r="G8" i="2"/>
  <c r="G7" i="2"/>
  <c r="G13" i="2" l="1"/>
  <c r="G29" i="2"/>
  <c r="G24" i="2"/>
  <c r="G33" i="2" l="1"/>
</calcChain>
</file>

<file path=xl/sharedStrings.xml><?xml version="1.0" encoding="utf-8"?>
<sst xmlns="http://schemas.openxmlformats.org/spreadsheetml/2006/main" count="119" uniqueCount="94">
  <si>
    <t>Dohoda o provedení záchranného archeologického výzkumu podle § 22. odst. 1 zákona 20/1987 Sb. O státní památkové péči.</t>
  </si>
  <si>
    <t>ZHOTOVITEL (Oprávněná organizace):</t>
  </si>
  <si>
    <t>Valdštejnovo náměstí 1</t>
  </si>
  <si>
    <t>506 01 Jičín
506 01 Jičín</t>
  </si>
  <si>
    <t>Bankovní spojení:</t>
  </si>
  <si>
    <t>KB Jičín</t>
  </si>
  <si>
    <t>Číslo účtu:</t>
  </si>
  <si>
    <t>2933-541/0100</t>
  </si>
  <si>
    <t>IČ:</t>
  </si>
  <si>
    <t>084549</t>
  </si>
  <si>
    <t>DIČ:</t>
  </si>
  <si>
    <t>Statutární zást.:</t>
  </si>
  <si>
    <t xml:space="preserve">Statutární zást.: </t>
  </si>
  <si>
    <t>PhDr. Michal Babík</t>
  </si>
  <si>
    <t>Oprávněná osoba:</t>
  </si>
  <si>
    <t>Archeolog:</t>
  </si>
  <si>
    <t>Telefon:</t>
  </si>
  <si>
    <t>E-mail:</t>
  </si>
  <si>
    <t>Objednávka číslo:</t>
  </si>
  <si>
    <t>Číslo jednací:</t>
  </si>
  <si>
    <t>Popis plnění:</t>
  </si>
  <si>
    <t>Název stavby:</t>
  </si>
  <si>
    <t>Místo stavby:</t>
  </si>
  <si>
    <r>
      <t>Termín zahájen</t>
    </r>
    <r>
      <rPr>
        <sz val="10"/>
        <rFont val="Arial"/>
        <family val="2"/>
        <charset val="238"/>
      </rPr>
      <t>Í:</t>
    </r>
  </si>
  <si>
    <t>se zahájením prací stavby</t>
  </si>
  <si>
    <t>Cena do (bez DPH):</t>
  </si>
  <si>
    <t>Termín ukončení:</t>
  </si>
  <si>
    <t>s ukončením prací stavby</t>
  </si>
  <si>
    <t>Splatnost faktury:</t>
  </si>
  <si>
    <t>14 dní od data vystavení</t>
  </si>
  <si>
    <t>Platební podmínky a způsob fakturace:</t>
  </si>
  <si>
    <t>Bude fakturováno v hodinových sazbách, dle skutečně provedených výkonů za uplynulý měsíc. Každá kontrola je účtována jako 2 hodiny práce archeologa + cestovné.</t>
  </si>
  <si>
    <t xml:space="preserve">Za objednatele: </t>
  </si>
  <si>
    <t>Za zhotovitele:</t>
  </si>
  <si>
    <t>Datum:</t>
  </si>
  <si>
    <t xml:space="preserve">Razítko </t>
  </si>
  <si>
    <t>Podpis</t>
  </si>
  <si>
    <t>Ceny jsou uvedeny bez DPH</t>
  </si>
  <si>
    <t>Profese</t>
  </si>
  <si>
    <t>Kód</t>
  </si>
  <si>
    <t>Počet</t>
  </si>
  <si>
    <t>Prac. dnů</t>
  </si>
  <si>
    <t>Počet hodin/km</t>
  </si>
  <si>
    <t>Náklady v Kč</t>
  </si>
  <si>
    <t>Kč/hod</t>
  </si>
  <si>
    <t>Terénní práce</t>
  </si>
  <si>
    <t>Archeolog (dohled a ZAV)</t>
  </si>
  <si>
    <t>Arch</t>
  </si>
  <si>
    <t>Terénní pracovník</t>
  </si>
  <si>
    <t>TerP</t>
  </si>
  <si>
    <t>Geodetické práce</t>
  </si>
  <si>
    <t>Autodoprava</t>
  </si>
  <si>
    <t>Náklady BOZ</t>
  </si>
  <si>
    <t>Celkem</t>
  </si>
  <si>
    <t>Zpracování</t>
  </si>
  <si>
    <t>Archeolog</t>
  </si>
  <si>
    <t>Dokumentátor - grafik</t>
  </si>
  <si>
    <t>Kreslič nálezů</t>
  </si>
  <si>
    <t>Geoinformatik</t>
  </si>
  <si>
    <t>Osteologická analýza</t>
  </si>
  <si>
    <t>Dendrochronologie</t>
  </si>
  <si>
    <t>Makrozbytková analýza</t>
  </si>
  <si>
    <t>Laboratorní práce</t>
  </si>
  <si>
    <t>Konzervátor</t>
  </si>
  <si>
    <t>Laborant</t>
  </si>
  <si>
    <t>Administrace</t>
  </si>
  <si>
    <t>Administrativní úkony</t>
  </si>
  <si>
    <t>Celkem:</t>
  </si>
  <si>
    <t xml:space="preserve">  </t>
  </si>
  <si>
    <t>Regionální muzeum a galerie v Jičíně</t>
  </si>
  <si>
    <t>dle nábídky dodavatele</t>
  </si>
  <si>
    <t>Geologická analýza</t>
  </si>
  <si>
    <t>Kon</t>
  </si>
  <si>
    <t>Lab</t>
  </si>
  <si>
    <t>Adm</t>
  </si>
  <si>
    <t>CZ00084549</t>
  </si>
  <si>
    <t>Objednáváme u Vás v souladu se zákonem 20/1987 Sb. provedení záchranného archeologického výzkumu v součinnosti se stavbou. Zemní práce stavby budou probíhat pod dohledem archeologa, který bude řídit především skrývku nadložních vrstev zemin a to bagrem s rovnou lžící. Během dalších zemních prací stavby a po dobu trvání výkopových prací bude staveniště pravidelně kontrolovano. Při zahájení každé části stavby vyzve objednatel archeologa k provedení kontroly staveniště. V případě zjištění archeologických nálezů bude uzavřena písemná dohoda o podmínkách záchranného archeologického výzkumu a v místě nálezu bude pozastavena stavební činnost. Objednatel souhlasí, že jím poskytnuté údaje budou zaznamenány do databáze Archeologického ústavu AV ČR v Praze, v.v.i.</t>
  </si>
  <si>
    <t>Dokumentátor/technik</t>
  </si>
  <si>
    <t>Dok/T</t>
  </si>
  <si>
    <t>Specialista</t>
  </si>
  <si>
    <t>Spec</t>
  </si>
  <si>
    <t>dle typu výzkumu</t>
  </si>
  <si>
    <t>unger@muzeumhry.cz</t>
  </si>
  <si>
    <t>Laboratorní pracovník</t>
  </si>
  <si>
    <t>LabP</t>
  </si>
  <si>
    <t>Sazebník platný od 1.1.2023</t>
  </si>
  <si>
    <t xml:space="preserve">Mgr. Jiří Unger, Ph.D. </t>
  </si>
  <si>
    <t>+</t>
  </si>
  <si>
    <t>OBJEDNATEL: Správa železnic, státní organizace</t>
  </si>
  <si>
    <t>Dlážděná 1003/7, 110 00 Praha 1</t>
  </si>
  <si>
    <t>Zhotovitel: PROJEKT servis pol. s. r. o.</t>
  </si>
  <si>
    <t>U Elektry 830/2b, 198 00 Praha 9</t>
  </si>
  <si>
    <t>Náhrada přejezdu P3156 v km 12,602 v trati Hradec Králové, hl. n. - Turnov</t>
  </si>
  <si>
    <t>pč. 760/1 Libuň [683523]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</si>
</sst>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159">
    <xf numFmtId="0" fontId="0" fillId="0" borderId="0" xfId="0"/>
    <xf numFmtId="0" fontId="4" fillId="0" borderId="6" xfId="0" applyFont="1" applyFill="1" applyBorder="1"/>
    <xf numFmtId="0" fontId="4" fillId="0" borderId="7" xfId="0" applyFont="1" applyFill="1" applyBorder="1"/>
    <xf numFmtId="0" fontId="4" fillId="0" borderId="25" xfId="0" applyFont="1" applyFill="1" applyBorder="1"/>
    <xf numFmtId="0" fontId="4" fillId="0" borderId="7" xfId="0" applyFont="1" applyFill="1" applyBorder="1" applyAlignment="1">
      <alignment horizontal="right"/>
    </xf>
    <xf numFmtId="0" fontId="6" fillId="0" borderId="7" xfId="0" applyFont="1" applyFill="1" applyBorder="1"/>
    <xf numFmtId="0" fontId="4" fillId="0" borderId="8" xfId="0" applyFont="1" applyFill="1" applyBorder="1" applyAlignment="1">
      <alignment horizontal="left"/>
    </xf>
    <xf numFmtId="0" fontId="10" fillId="2" borderId="28" xfId="0" applyFont="1" applyFill="1" applyBorder="1"/>
    <xf numFmtId="0" fontId="10" fillId="0" borderId="28" xfId="0" applyFont="1" applyBorder="1"/>
    <xf numFmtId="0" fontId="10" fillId="0" borderId="28" xfId="0" applyFont="1" applyBorder="1" applyAlignment="1">
      <alignment horizontal="center"/>
    </xf>
    <xf numFmtId="0" fontId="11" fillId="0" borderId="28" xfId="3" applyFont="1" applyFill="1" applyBorder="1" applyAlignment="1">
      <alignment horizontal="center" wrapText="1"/>
    </xf>
    <xf numFmtId="0" fontId="11" fillId="0" borderId="28" xfId="3" applyFont="1" applyFill="1" applyBorder="1" applyAlignment="1">
      <alignment horizontal="right" wrapText="1"/>
    </xf>
    <xf numFmtId="0" fontId="11" fillId="0" borderId="28" xfId="0" applyFont="1" applyFill="1" applyBorder="1"/>
    <xf numFmtId="0" fontId="11" fillId="0" borderId="28" xfId="0" applyFont="1" applyFill="1" applyBorder="1" applyAlignment="1">
      <alignment horizontal="center"/>
    </xf>
    <xf numFmtId="44" fontId="11" fillId="0" borderId="28" xfId="1" applyFont="1" applyFill="1" applyBorder="1" applyAlignment="1">
      <alignment horizontal="right" wrapText="1"/>
    </xf>
    <xf numFmtId="0" fontId="11" fillId="0" borderId="28" xfId="0" applyFont="1" applyBorder="1"/>
    <xf numFmtId="0" fontId="11" fillId="0" borderId="28" xfId="0" applyFont="1" applyBorder="1" applyAlignment="1">
      <alignment horizontal="center"/>
    </xf>
    <xf numFmtId="0" fontId="11" fillId="3" borderId="28" xfId="3" applyFont="1" applyFill="1" applyBorder="1" applyAlignment="1">
      <alignment horizontal="center" wrapText="1"/>
    </xf>
    <xf numFmtId="44" fontId="11" fillId="3" borderId="28" xfId="1" applyFont="1" applyFill="1" applyBorder="1" applyAlignment="1">
      <alignment horizontal="right" wrapText="1"/>
    </xf>
    <xf numFmtId="0" fontId="11" fillId="0" borderId="28" xfId="3" applyFont="1" applyFill="1" applyBorder="1" applyAlignment="1">
      <alignment horizontal="center" vertical="top" wrapText="1"/>
    </xf>
    <xf numFmtId="0" fontId="11" fillId="0" borderId="28" xfId="0" applyFont="1" applyFill="1" applyBorder="1" applyAlignment="1">
      <alignment wrapText="1"/>
    </xf>
    <xf numFmtId="44" fontId="11" fillId="0" borderId="28" xfId="1" applyFont="1" applyFill="1" applyBorder="1" applyAlignment="1">
      <alignment horizontal="right" vertical="top" wrapText="1"/>
    </xf>
    <xf numFmtId="0" fontId="11" fillId="3" borderId="28" xfId="0" applyFont="1" applyFill="1" applyBorder="1"/>
    <xf numFmtId="44" fontId="11" fillId="3" borderId="28" xfId="1" applyFont="1" applyFill="1" applyBorder="1" applyAlignment="1">
      <alignment horizontal="right"/>
    </xf>
    <xf numFmtId="0" fontId="10" fillId="0" borderId="28" xfId="0" applyFont="1" applyFill="1" applyBorder="1"/>
    <xf numFmtId="0" fontId="10" fillId="0" borderId="28" xfId="0" applyFont="1" applyFill="1" applyBorder="1" applyAlignment="1">
      <alignment horizontal="center"/>
    </xf>
    <xf numFmtId="44" fontId="10" fillId="0" borderId="28" xfId="0" applyNumberFormat="1" applyFont="1" applyFill="1" applyBorder="1" applyAlignment="1">
      <alignment horizontal="right"/>
    </xf>
    <xf numFmtId="0" fontId="10" fillId="0" borderId="28" xfId="3" applyFont="1" applyFill="1" applyBorder="1" applyAlignment="1">
      <alignment vertical="top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7" fillId="0" borderId="0" xfId="2" applyAlignment="1" applyProtection="1"/>
    <xf numFmtId="0" fontId="0" fillId="0" borderId="0" xfId="0" applyAlignment="1">
      <alignment wrapText="1"/>
    </xf>
    <xf numFmtId="0" fontId="0" fillId="0" borderId="0" xfId="0" applyFill="1"/>
    <xf numFmtId="6" fontId="11" fillId="0" borderId="28" xfId="1" applyNumberFormat="1" applyFont="1" applyFill="1" applyBorder="1" applyAlignment="1">
      <alignment horizontal="right" vertical="top" wrapText="1"/>
    </xf>
    <xf numFmtId="1" fontId="11" fillId="0" borderId="28" xfId="3" applyNumberFormat="1" applyFont="1" applyFill="1" applyBorder="1" applyAlignment="1">
      <alignment horizontal="center" wrapText="1"/>
    </xf>
    <xf numFmtId="3" fontId="0" fillId="0" borderId="0" xfId="0" applyNumberFormat="1" applyAlignment="1">
      <alignment horizontal="left"/>
    </xf>
    <xf numFmtId="0" fontId="4" fillId="0" borderId="15" xfId="0" applyFont="1" applyFill="1" applyBorder="1" applyAlignment="1">
      <alignment horizontal="left" vertical="top"/>
    </xf>
    <xf numFmtId="0" fontId="4" fillId="0" borderId="16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wrapText="1"/>
    </xf>
    <xf numFmtId="0" fontId="6" fillId="0" borderId="18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/>
    </xf>
    <xf numFmtId="0" fontId="6" fillId="0" borderId="21" xfId="0" applyFont="1" applyFill="1" applyBorder="1" applyAlignment="1">
      <alignment horizontal="left" vertical="top"/>
    </xf>
    <xf numFmtId="0" fontId="6" fillId="0" borderId="37" xfId="0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10" xfId="0" applyFont="1" applyFill="1" applyBorder="1" applyAlignment="1">
      <alignment horizontal="left" vertical="top"/>
    </xf>
    <xf numFmtId="0" fontId="6" fillId="0" borderId="38" xfId="0" applyFont="1" applyFill="1" applyBorder="1" applyAlignment="1">
      <alignment horizontal="left" vertical="top"/>
    </xf>
    <xf numFmtId="0" fontId="6" fillId="0" borderId="39" xfId="0" applyFont="1" applyFill="1" applyBorder="1" applyAlignment="1">
      <alignment horizontal="left" vertical="top"/>
    </xf>
    <xf numFmtId="0" fontId="6" fillId="0" borderId="40" xfId="0" applyFont="1" applyFill="1" applyBorder="1" applyAlignment="1">
      <alignment horizontal="left" vertical="top"/>
    </xf>
    <xf numFmtId="0" fontId="4" fillId="0" borderId="21" xfId="0" applyFont="1" applyFill="1" applyBorder="1" applyAlignment="1">
      <alignment horizontal="left" vertical="top"/>
    </xf>
    <xf numFmtId="0" fontId="6" fillId="0" borderId="22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6" fillId="0" borderId="41" xfId="0" applyFont="1" applyFill="1" applyBorder="1" applyAlignment="1">
      <alignment horizontal="left" vertical="top"/>
    </xf>
    <xf numFmtId="14" fontId="6" fillId="0" borderId="16" xfId="0" applyNumberFormat="1" applyFont="1" applyFill="1" applyBorder="1" applyAlignment="1">
      <alignment horizontal="left"/>
    </xf>
    <xf numFmtId="0" fontId="6" fillId="0" borderId="16" xfId="0" applyFont="1" applyFill="1" applyBorder="1" applyAlignment="1">
      <alignment horizontal="left"/>
    </xf>
    <xf numFmtId="0" fontId="6" fillId="0" borderId="17" xfId="0" applyFont="1" applyFill="1" applyBorder="1" applyAlignment="1">
      <alignment horizontal="left"/>
    </xf>
    <xf numFmtId="0" fontId="4" fillId="0" borderId="19" xfId="0" applyFont="1" applyFill="1" applyBorder="1" applyAlignment="1">
      <alignment horizontal="left"/>
    </xf>
    <xf numFmtId="0" fontId="6" fillId="0" borderId="31" xfId="0" applyFont="1" applyFill="1" applyBorder="1" applyAlignment="1">
      <alignment horizontal="left"/>
    </xf>
    <xf numFmtId="44" fontId="6" fillId="0" borderId="16" xfId="0" applyNumberFormat="1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4" fillId="0" borderId="19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left" wrapText="1"/>
    </xf>
    <xf numFmtId="0" fontId="4" fillId="0" borderId="31" xfId="0" applyFont="1" applyFill="1" applyBorder="1" applyAlignment="1">
      <alignment horizontal="left" wrapText="1"/>
    </xf>
    <xf numFmtId="49" fontId="6" fillId="0" borderId="16" xfId="0" applyNumberFormat="1" applyFont="1" applyFill="1" applyBorder="1" applyAlignment="1">
      <alignment horizontal="left" vertical="center"/>
    </xf>
    <xf numFmtId="49" fontId="6" fillId="0" borderId="18" xfId="0" applyNumberFormat="1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4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3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/>
    </xf>
    <xf numFmtId="0" fontId="4" fillId="0" borderId="33" xfId="0" applyFont="1" applyFill="1" applyBorder="1" applyAlignment="1">
      <alignment horizontal="left"/>
    </xf>
    <xf numFmtId="3" fontId="6" fillId="0" borderId="16" xfId="0" applyNumberFormat="1" applyFont="1" applyFill="1" applyBorder="1" applyAlignment="1">
      <alignment horizontal="left"/>
    </xf>
    <xf numFmtId="0" fontId="7" fillId="0" borderId="16" xfId="2" applyFill="1" applyBorder="1" applyAlignment="1" applyProtection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49" fontId="6" fillId="0" borderId="21" xfId="0" applyNumberFormat="1" applyFont="1" applyFill="1" applyBorder="1" applyAlignment="1">
      <alignment horizontal="left" vertical="center" wrapText="1"/>
    </xf>
    <xf numFmtId="49" fontId="6" fillId="0" borderId="22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32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/>
    </xf>
    <xf numFmtId="0" fontId="4" fillId="0" borderId="32" xfId="0" applyFont="1" applyFill="1" applyBorder="1" applyAlignment="1">
      <alignment horizontal="left"/>
    </xf>
    <xf numFmtId="49" fontId="6" fillId="0" borderId="21" xfId="0" applyNumberFormat="1" applyFont="1" applyFill="1" applyBorder="1" applyAlignment="1">
      <alignment horizontal="left" vertical="center"/>
    </xf>
    <xf numFmtId="49" fontId="6" fillId="0" borderId="22" xfId="0" applyNumberFormat="1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2" xfId="0" applyFont="1" applyFill="1" applyBorder="1" applyAlignment="1">
      <alignment horizontal="left"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44" xfId="0" applyFont="1" applyFill="1" applyBorder="1" applyAlignment="1">
      <alignment horizontal="left" vertical="center" wrapText="1"/>
    </xf>
    <xf numFmtId="0" fontId="3" fillId="0" borderId="45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horizontal="left" vertical="center"/>
    </xf>
    <xf numFmtId="0" fontId="3" fillId="0" borderId="46" xfId="0" applyFont="1" applyFill="1" applyBorder="1" applyAlignment="1">
      <alignment horizontal="left" vertical="center"/>
    </xf>
    <xf numFmtId="0" fontId="8" fillId="2" borderId="2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10" fillId="0" borderId="28" xfId="3" applyFont="1" applyFill="1" applyBorder="1" applyAlignment="1">
      <alignment horizontal="center" vertical="top" wrapText="1"/>
    </xf>
    <xf numFmtId="0" fontId="10" fillId="0" borderId="29" xfId="3" applyFont="1" applyBorder="1" applyAlignment="1">
      <alignment horizontal="center" vertical="center" wrapText="1"/>
    </xf>
    <xf numFmtId="0" fontId="10" fillId="0" borderId="30" xfId="3" applyFont="1" applyBorder="1" applyAlignment="1">
      <alignment horizontal="center" vertical="center" wrapText="1"/>
    </xf>
    <xf numFmtId="0" fontId="10" fillId="0" borderId="29" xfId="3" applyFont="1" applyBorder="1" applyAlignment="1">
      <alignment horizontal="center" wrapText="1"/>
    </xf>
    <xf numFmtId="0" fontId="10" fillId="0" borderId="30" xfId="3" applyFont="1" applyBorder="1" applyAlignment="1">
      <alignment horizontal="center" wrapText="1"/>
    </xf>
  </cellXfs>
  <cellStyles count="4">
    <cellStyle name="Hypertextový odkaz" xfId="2" builtinId="8"/>
    <cellStyle name="Měna" xfId="1" builtinId="4"/>
    <cellStyle name="Normální" xfId="0" builtinId="0"/>
    <cellStyle name="normální_List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nger@muzeumhry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zoomScaleSheetLayoutView="100" workbookViewId="0">
      <selection activeCell="J26" sqref="J26"/>
    </sheetView>
  </sheetViews>
  <sheetFormatPr defaultRowHeight="14.4" x14ac:dyDescent="0.3"/>
  <cols>
    <col min="1" max="1" width="22.44140625" customWidth="1"/>
    <col min="3" max="3" width="8.88671875" customWidth="1"/>
    <col min="4" max="4" width="11.6640625" customWidth="1"/>
    <col min="7" max="7" width="12.88671875" customWidth="1"/>
    <col min="8" max="8" width="5.5546875" customWidth="1"/>
    <col min="9" max="9" width="9.6640625" customWidth="1"/>
    <col min="10" max="10" width="31.109375" customWidth="1"/>
  </cols>
  <sheetData>
    <row r="1" spans="1:9" ht="15" thickTop="1" x14ac:dyDescent="0.3">
      <c r="A1" s="132" t="s">
        <v>0</v>
      </c>
      <c r="B1" s="133"/>
      <c r="C1" s="133"/>
      <c r="D1" s="133"/>
      <c r="E1" s="133"/>
      <c r="F1" s="133"/>
      <c r="G1" s="133"/>
      <c r="H1" s="133"/>
      <c r="I1" s="134"/>
    </row>
    <row r="2" spans="1:9" x14ac:dyDescent="0.3">
      <c r="A2" s="135"/>
      <c r="B2" s="136"/>
      <c r="C2" s="136"/>
      <c r="D2" s="136"/>
      <c r="E2" s="136"/>
      <c r="F2" s="136"/>
      <c r="G2" s="136"/>
      <c r="H2" s="136"/>
      <c r="I2" s="137"/>
    </row>
    <row r="3" spans="1:9" ht="15" thickBot="1" x14ac:dyDescent="0.35">
      <c r="A3" s="138"/>
      <c r="B3" s="139"/>
      <c r="C3" s="139"/>
      <c r="D3" s="139"/>
      <c r="E3" s="139"/>
      <c r="F3" s="139"/>
      <c r="G3" s="139"/>
      <c r="H3" s="139"/>
      <c r="I3" s="140"/>
    </row>
    <row r="4" spans="1:9" ht="15" thickTop="1" x14ac:dyDescent="0.3">
      <c r="A4" s="141" t="s">
        <v>88</v>
      </c>
      <c r="B4" s="142"/>
      <c r="C4" s="142"/>
      <c r="D4" s="143"/>
      <c r="E4" s="120" t="s">
        <v>1</v>
      </c>
      <c r="F4" s="118"/>
      <c r="G4" s="118"/>
      <c r="H4" s="118"/>
      <c r="I4" s="144"/>
    </row>
    <row r="5" spans="1:9" x14ac:dyDescent="0.3">
      <c r="A5" s="46"/>
      <c r="B5" s="118"/>
      <c r="C5" s="118"/>
      <c r="D5" s="119"/>
      <c r="E5" s="118"/>
      <c r="F5" s="118"/>
      <c r="G5" s="118"/>
      <c r="H5" s="118"/>
      <c r="I5" s="144"/>
    </row>
    <row r="6" spans="1:9" x14ac:dyDescent="0.3">
      <c r="A6" s="145" t="s">
        <v>89</v>
      </c>
      <c r="B6" s="146"/>
      <c r="C6" s="146"/>
      <c r="D6" s="147"/>
      <c r="E6" s="148" t="s">
        <v>69</v>
      </c>
      <c r="F6" s="149"/>
      <c r="G6" s="149"/>
      <c r="H6" s="149"/>
      <c r="I6" s="150"/>
    </row>
    <row r="7" spans="1:9" x14ac:dyDescent="0.3">
      <c r="A7" s="46"/>
      <c r="B7" s="118"/>
      <c r="C7" s="118"/>
      <c r="D7" s="119"/>
      <c r="E7" s="130" t="s">
        <v>2</v>
      </c>
      <c r="F7" s="130"/>
      <c r="G7" s="130"/>
      <c r="H7" s="130"/>
      <c r="I7" s="131"/>
    </row>
    <row r="8" spans="1:9" x14ac:dyDescent="0.3">
      <c r="A8" s="46" t="s">
        <v>90</v>
      </c>
      <c r="B8" s="118"/>
      <c r="C8" s="118"/>
      <c r="D8" s="119"/>
      <c r="E8" s="120" t="s">
        <v>3</v>
      </c>
      <c r="F8" s="120"/>
      <c r="G8" s="120"/>
      <c r="H8" s="120"/>
      <c r="I8" s="121"/>
    </row>
    <row r="9" spans="1:9" x14ac:dyDescent="0.3">
      <c r="A9" s="46" t="s">
        <v>91</v>
      </c>
      <c r="B9" s="118"/>
      <c r="C9" s="118"/>
      <c r="D9" s="119"/>
      <c r="E9" s="122"/>
      <c r="F9" s="123"/>
      <c r="G9" s="123"/>
      <c r="H9" s="123"/>
      <c r="I9" s="124"/>
    </row>
    <row r="10" spans="1:9" x14ac:dyDescent="0.3">
      <c r="A10" s="125"/>
      <c r="B10" s="126"/>
      <c r="C10" s="126"/>
      <c r="D10" s="127"/>
      <c r="E10" s="128"/>
      <c r="F10" s="128"/>
      <c r="G10" s="128"/>
      <c r="H10" s="128"/>
      <c r="I10" s="129"/>
    </row>
    <row r="11" spans="1:9" x14ac:dyDescent="0.3">
      <c r="A11" s="28" t="s">
        <v>4</v>
      </c>
      <c r="B11" s="79"/>
      <c r="C11" s="79"/>
      <c r="D11" s="80"/>
      <c r="E11" s="81" t="s">
        <v>4</v>
      </c>
      <c r="F11" s="82"/>
      <c r="G11" s="43" t="s">
        <v>5</v>
      </c>
      <c r="H11" s="43"/>
      <c r="I11" s="44"/>
    </row>
    <row r="12" spans="1:9" x14ac:dyDescent="0.3">
      <c r="A12" s="31" t="s">
        <v>6</v>
      </c>
      <c r="B12" s="40"/>
      <c r="C12" s="114"/>
      <c r="D12" s="115"/>
      <c r="E12" s="73" t="s">
        <v>6</v>
      </c>
      <c r="F12" s="116"/>
      <c r="G12" s="52" t="s">
        <v>7</v>
      </c>
      <c r="H12" s="95"/>
      <c r="I12" s="117"/>
    </row>
    <row r="13" spans="1:9" x14ac:dyDescent="0.3">
      <c r="A13" s="32" t="s">
        <v>8</v>
      </c>
      <c r="B13" s="106"/>
      <c r="C13" s="106"/>
      <c r="D13" s="107"/>
      <c r="E13" s="108" t="s">
        <v>8</v>
      </c>
      <c r="F13" s="109"/>
      <c r="G13" s="110" t="s">
        <v>9</v>
      </c>
      <c r="H13" s="110"/>
      <c r="I13" s="111"/>
    </row>
    <row r="14" spans="1:9" x14ac:dyDescent="0.3">
      <c r="A14" s="28" t="s">
        <v>10</v>
      </c>
      <c r="B14" s="79"/>
      <c r="C14" s="79"/>
      <c r="D14" s="80"/>
      <c r="E14" s="112" t="s">
        <v>10</v>
      </c>
      <c r="F14" s="113"/>
      <c r="G14" s="110" t="s">
        <v>75</v>
      </c>
      <c r="H14" s="110"/>
      <c r="I14" s="111"/>
    </row>
    <row r="15" spans="1:9" x14ac:dyDescent="0.3">
      <c r="A15" s="31" t="s">
        <v>11</v>
      </c>
      <c r="B15" s="95"/>
      <c r="C15" s="95"/>
      <c r="D15" s="96"/>
      <c r="E15" s="77" t="s">
        <v>12</v>
      </c>
      <c r="F15" s="78"/>
      <c r="G15" s="102" t="s">
        <v>13</v>
      </c>
      <c r="H15" s="102"/>
      <c r="I15" s="103"/>
    </row>
    <row r="16" spans="1:9" x14ac:dyDescent="0.3">
      <c r="A16" s="28" t="s">
        <v>14</v>
      </c>
      <c r="B16" s="41"/>
      <c r="C16" s="79"/>
      <c r="D16" s="80"/>
      <c r="E16" s="104" t="s">
        <v>15</v>
      </c>
      <c r="F16" s="105"/>
      <c r="G16" s="41" t="s">
        <v>86</v>
      </c>
      <c r="H16" s="41"/>
      <c r="I16" s="42"/>
    </row>
    <row r="17" spans="1:15" x14ac:dyDescent="0.3">
      <c r="A17" s="29" t="s">
        <v>16</v>
      </c>
      <c r="B17" s="94"/>
      <c r="C17" s="95"/>
      <c r="D17" s="96"/>
      <c r="E17" s="97" t="s">
        <v>16</v>
      </c>
      <c r="F17" s="98"/>
      <c r="G17" s="99">
        <v>731083326</v>
      </c>
      <c r="H17" s="71"/>
      <c r="I17" s="76"/>
      <c r="J17" s="38"/>
    </row>
    <row r="18" spans="1:15" x14ac:dyDescent="0.3">
      <c r="A18" s="29" t="s">
        <v>17</v>
      </c>
      <c r="B18" s="100"/>
      <c r="C18" s="79"/>
      <c r="D18" s="80"/>
      <c r="E18" s="97" t="s">
        <v>17</v>
      </c>
      <c r="F18" s="98"/>
      <c r="G18" s="100" t="s">
        <v>82</v>
      </c>
      <c r="H18" s="79"/>
      <c r="I18" s="101"/>
      <c r="J18" s="33"/>
    </row>
    <row r="19" spans="1:15" x14ac:dyDescent="0.3">
      <c r="A19" s="28" t="s">
        <v>18</v>
      </c>
      <c r="B19" s="79"/>
      <c r="C19" s="79"/>
      <c r="D19" s="80"/>
      <c r="E19" s="81" t="s">
        <v>19</v>
      </c>
      <c r="F19" s="82"/>
      <c r="G19" s="83"/>
      <c r="H19" s="83"/>
      <c r="I19" s="84"/>
    </row>
    <row r="20" spans="1:15" ht="15" customHeight="1" x14ac:dyDescent="0.3">
      <c r="A20" s="85" t="s">
        <v>20</v>
      </c>
      <c r="B20" s="88" t="s">
        <v>76</v>
      </c>
      <c r="C20" s="88"/>
      <c r="D20" s="88"/>
      <c r="E20" s="88"/>
      <c r="F20" s="88"/>
      <c r="G20" s="88"/>
      <c r="H20" s="88"/>
      <c r="I20" s="89"/>
    </row>
    <row r="21" spans="1:15" x14ac:dyDescent="0.3">
      <c r="A21" s="86"/>
      <c r="B21" s="90"/>
      <c r="C21" s="90"/>
      <c r="D21" s="90"/>
      <c r="E21" s="90"/>
      <c r="F21" s="90"/>
      <c r="G21" s="90"/>
      <c r="H21" s="90"/>
      <c r="I21" s="91"/>
    </row>
    <row r="22" spans="1:15" ht="20.25" customHeight="1" x14ac:dyDescent="0.3">
      <c r="A22" s="86"/>
      <c r="B22" s="90"/>
      <c r="C22" s="90"/>
      <c r="D22" s="90"/>
      <c r="E22" s="90"/>
      <c r="F22" s="90"/>
      <c r="G22" s="90"/>
      <c r="H22" s="90"/>
      <c r="I22" s="91"/>
    </row>
    <row r="23" spans="1:15" ht="22.5" customHeight="1" x14ac:dyDescent="0.3">
      <c r="A23" s="86"/>
      <c r="B23" s="90"/>
      <c r="C23" s="90"/>
      <c r="D23" s="90"/>
      <c r="E23" s="90"/>
      <c r="F23" s="90"/>
      <c r="G23" s="90"/>
      <c r="H23" s="90"/>
      <c r="I23" s="91"/>
    </row>
    <row r="24" spans="1:15" ht="66.75" customHeight="1" x14ac:dyDescent="0.3">
      <c r="A24" s="86"/>
      <c r="B24" s="90"/>
      <c r="C24" s="90"/>
      <c r="D24" s="90"/>
      <c r="E24" s="90"/>
      <c r="F24" s="90"/>
      <c r="G24" s="90"/>
      <c r="H24" s="90"/>
      <c r="I24" s="91"/>
    </row>
    <row r="25" spans="1:15" ht="13.5" hidden="1" customHeight="1" x14ac:dyDescent="0.3">
      <c r="A25" s="87"/>
      <c r="B25" s="92"/>
      <c r="C25" s="92"/>
      <c r="D25" s="92"/>
      <c r="E25" s="92"/>
      <c r="F25" s="92"/>
      <c r="G25" s="92"/>
      <c r="H25" s="92"/>
      <c r="I25" s="93"/>
    </row>
    <row r="26" spans="1:15" ht="29.25" customHeight="1" x14ac:dyDescent="0.3">
      <c r="A26" s="39" t="s">
        <v>21</v>
      </c>
      <c r="B26" s="40" t="s">
        <v>92</v>
      </c>
      <c r="C26" s="41"/>
      <c r="D26" s="41"/>
      <c r="E26" s="41"/>
      <c r="F26" s="41"/>
      <c r="G26" s="41"/>
      <c r="H26" s="41"/>
      <c r="I26" s="42"/>
    </row>
    <row r="27" spans="1:15" x14ac:dyDescent="0.3">
      <c r="A27" s="30" t="s">
        <v>22</v>
      </c>
      <c r="B27" s="43" t="s">
        <v>93</v>
      </c>
      <c r="C27" s="43"/>
      <c r="D27" s="43"/>
      <c r="E27" s="43"/>
      <c r="F27" s="43"/>
      <c r="G27" s="43"/>
      <c r="H27" s="43"/>
      <c r="I27" s="44"/>
    </row>
    <row r="28" spans="1:15" x14ac:dyDescent="0.3">
      <c r="A28" s="30" t="s">
        <v>23</v>
      </c>
      <c r="B28" s="70" t="s">
        <v>24</v>
      </c>
      <c r="C28" s="71"/>
      <c r="D28" s="72"/>
      <c r="E28" s="73" t="s">
        <v>25</v>
      </c>
      <c r="F28" s="74"/>
      <c r="G28" s="75">
        <v>6720</v>
      </c>
      <c r="H28" s="71"/>
      <c r="I28" s="76"/>
    </row>
    <row r="29" spans="1:15" x14ac:dyDescent="0.3">
      <c r="A29" s="30" t="s">
        <v>26</v>
      </c>
      <c r="B29" s="70" t="s">
        <v>27</v>
      </c>
      <c r="C29" s="71"/>
      <c r="D29" s="72"/>
      <c r="E29" s="77" t="s">
        <v>28</v>
      </c>
      <c r="F29" s="78"/>
      <c r="G29" s="41" t="s">
        <v>29</v>
      </c>
      <c r="H29" s="41"/>
      <c r="I29" s="42"/>
      <c r="O29" s="35"/>
    </row>
    <row r="30" spans="1:15" x14ac:dyDescent="0.3">
      <c r="A30" s="45" t="s">
        <v>30</v>
      </c>
      <c r="B30" s="48" t="s">
        <v>31</v>
      </c>
      <c r="C30" s="49"/>
      <c r="D30" s="49"/>
      <c r="E30" s="49"/>
      <c r="F30" s="49"/>
      <c r="G30" s="49"/>
      <c r="H30" s="49"/>
      <c r="I30" s="50"/>
    </row>
    <row r="31" spans="1:15" x14ac:dyDescent="0.3">
      <c r="A31" s="46"/>
      <c r="B31" s="51"/>
      <c r="C31" s="52"/>
      <c r="D31" s="52"/>
      <c r="E31" s="52"/>
      <c r="F31" s="52"/>
      <c r="G31" s="52"/>
      <c r="H31" s="52"/>
      <c r="I31" s="53"/>
    </row>
    <row r="32" spans="1:15" x14ac:dyDescent="0.3">
      <c r="A32" s="47"/>
      <c r="B32" s="54"/>
      <c r="C32" s="55"/>
      <c r="D32" s="55"/>
      <c r="E32" s="55"/>
      <c r="F32" s="55"/>
      <c r="G32" s="55"/>
      <c r="H32" s="55"/>
      <c r="I32" s="56"/>
      <c r="J32" t="s">
        <v>68</v>
      </c>
    </row>
    <row r="33" spans="1:9" x14ac:dyDescent="0.3">
      <c r="A33" s="57" t="s">
        <v>32</v>
      </c>
      <c r="B33" s="58"/>
      <c r="C33" s="58"/>
      <c r="D33" s="59"/>
      <c r="E33" s="66" t="s">
        <v>33</v>
      </c>
      <c r="F33" s="58"/>
      <c r="G33" s="58"/>
      <c r="H33" s="58"/>
      <c r="I33" s="67"/>
    </row>
    <row r="34" spans="1:9" x14ac:dyDescent="0.3">
      <c r="A34" s="60"/>
      <c r="B34" s="61"/>
      <c r="C34" s="61"/>
      <c r="D34" s="62"/>
      <c r="E34" s="61"/>
      <c r="F34" s="61"/>
      <c r="G34" s="61"/>
      <c r="H34" s="61"/>
      <c r="I34" s="68"/>
    </row>
    <row r="35" spans="1:9" x14ac:dyDescent="0.3">
      <c r="A35" s="60"/>
      <c r="B35" s="61"/>
      <c r="C35" s="61"/>
      <c r="D35" s="62"/>
      <c r="E35" s="61"/>
      <c r="F35" s="61"/>
      <c r="G35" s="61"/>
      <c r="H35" s="61"/>
      <c r="I35" s="68"/>
    </row>
    <row r="36" spans="1:9" hidden="1" x14ac:dyDescent="0.3">
      <c r="A36" s="60"/>
      <c r="B36" s="61"/>
      <c r="C36" s="61"/>
      <c r="D36" s="62"/>
      <c r="E36" s="61"/>
      <c r="F36" s="61"/>
      <c r="G36" s="61"/>
      <c r="H36" s="61"/>
      <c r="I36" s="68"/>
    </row>
    <row r="37" spans="1:9" hidden="1" x14ac:dyDescent="0.3">
      <c r="A37" s="60"/>
      <c r="B37" s="61"/>
      <c r="C37" s="61"/>
      <c r="D37" s="62"/>
      <c r="E37" s="61"/>
      <c r="F37" s="61"/>
      <c r="G37" s="61"/>
      <c r="H37" s="61"/>
      <c r="I37" s="68"/>
    </row>
    <row r="38" spans="1:9" hidden="1" x14ac:dyDescent="0.3">
      <c r="A38" s="60"/>
      <c r="B38" s="61"/>
      <c r="C38" s="61"/>
      <c r="D38" s="62"/>
      <c r="E38" s="61"/>
      <c r="F38" s="61"/>
      <c r="G38" s="61"/>
      <c r="H38" s="61"/>
      <c r="I38" s="68"/>
    </row>
    <row r="39" spans="1:9" x14ac:dyDescent="0.3">
      <c r="A39" s="60"/>
      <c r="B39" s="61"/>
      <c r="C39" s="61"/>
      <c r="D39" s="62"/>
      <c r="E39" s="61"/>
      <c r="F39" s="61"/>
      <c r="G39" s="61"/>
      <c r="H39" s="61"/>
      <c r="I39" s="68"/>
    </row>
    <row r="40" spans="1:9" x14ac:dyDescent="0.3">
      <c r="A40" s="63"/>
      <c r="B40" s="64"/>
      <c r="C40" s="64"/>
      <c r="D40" s="65"/>
      <c r="E40" s="64"/>
      <c r="F40" s="64"/>
      <c r="G40" s="64"/>
      <c r="H40" s="64"/>
      <c r="I40" s="69"/>
    </row>
    <row r="41" spans="1:9" ht="15" thickBot="1" x14ac:dyDescent="0.35">
      <c r="A41" s="1" t="s">
        <v>34</v>
      </c>
      <c r="B41" s="2" t="s">
        <v>35</v>
      </c>
      <c r="C41" s="2"/>
      <c r="D41" s="3" t="s">
        <v>36</v>
      </c>
      <c r="E41" s="4" t="s">
        <v>34</v>
      </c>
      <c r="F41" s="5"/>
      <c r="G41" s="2" t="s">
        <v>35</v>
      </c>
      <c r="H41" s="5"/>
      <c r="I41" s="6" t="s">
        <v>36</v>
      </c>
    </row>
    <row r="42" spans="1:9" ht="15" thickTop="1" x14ac:dyDescent="0.3"/>
  </sheetData>
  <mergeCells count="54">
    <mergeCell ref="A7:D7"/>
    <mergeCell ref="E7:I7"/>
    <mergeCell ref="A1:I3"/>
    <mergeCell ref="A4:D5"/>
    <mergeCell ref="E4:I5"/>
    <mergeCell ref="A6:D6"/>
    <mergeCell ref="E6:I6"/>
    <mergeCell ref="A8:D8"/>
    <mergeCell ref="E8:I8"/>
    <mergeCell ref="A9:D9"/>
    <mergeCell ref="E9:I9"/>
    <mergeCell ref="A10:D10"/>
    <mergeCell ref="E10:I10"/>
    <mergeCell ref="B11:D11"/>
    <mergeCell ref="E11:F11"/>
    <mergeCell ref="G11:I11"/>
    <mergeCell ref="B12:D12"/>
    <mergeCell ref="E12:F12"/>
    <mergeCell ref="G12:I12"/>
    <mergeCell ref="B13:D13"/>
    <mergeCell ref="E13:F13"/>
    <mergeCell ref="G13:I13"/>
    <mergeCell ref="B14:D14"/>
    <mergeCell ref="E14:F14"/>
    <mergeCell ref="G14:I14"/>
    <mergeCell ref="B15:D15"/>
    <mergeCell ref="E15:F15"/>
    <mergeCell ref="G15:I15"/>
    <mergeCell ref="B16:D16"/>
    <mergeCell ref="E16:F16"/>
    <mergeCell ref="G16:I16"/>
    <mergeCell ref="B17:D17"/>
    <mergeCell ref="E17:F17"/>
    <mergeCell ref="G17:I17"/>
    <mergeCell ref="B18:D18"/>
    <mergeCell ref="E18:F18"/>
    <mergeCell ref="G18:I18"/>
    <mergeCell ref="B19:D19"/>
    <mergeCell ref="E19:F19"/>
    <mergeCell ref="G19:I19"/>
    <mergeCell ref="A20:A25"/>
    <mergeCell ref="B20:I25"/>
    <mergeCell ref="B26:I26"/>
    <mergeCell ref="B27:I27"/>
    <mergeCell ref="A30:A32"/>
    <mergeCell ref="B30:I32"/>
    <mergeCell ref="A33:D40"/>
    <mergeCell ref="E33:I40"/>
    <mergeCell ref="B28:D28"/>
    <mergeCell ref="E28:F28"/>
    <mergeCell ref="G28:I28"/>
    <mergeCell ref="B29:D29"/>
    <mergeCell ref="E29:F29"/>
    <mergeCell ref="G29:I29"/>
  </mergeCells>
  <hyperlinks>
    <hyperlink ref="G18" r:id="rId1" xr:uid="{00000000-0004-0000-0000-000000000000}"/>
  </hyperlinks>
  <pageMargins left="0.25" right="0.25" top="0.75" bottom="0.75" header="0.3" footer="0.3"/>
  <pageSetup paperSize="9" orientation="portrait" r:id="rId2"/>
  <ignoredErrors>
    <ignoredError sqref="G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topLeftCell="A13" workbookViewId="0">
      <selection activeCell="H12" sqref="H12"/>
    </sheetView>
  </sheetViews>
  <sheetFormatPr defaultRowHeight="14.4" x14ac:dyDescent="0.3"/>
  <cols>
    <col min="1" max="1" width="33.109375" customWidth="1"/>
    <col min="7" max="7" width="14.44140625" customWidth="1"/>
    <col min="8" max="8" width="19.5546875" customWidth="1"/>
  </cols>
  <sheetData>
    <row r="1" spans="1:7" x14ac:dyDescent="0.3">
      <c r="A1" s="151"/>
      <c r="B1" s="152"/>
      <c r="C1" s="152"/>
      <c r="D1" s="152"/>
      <c r="E1" s="152"/>
      <c r="F1" s="152"/>
      <c r="G1" s="153"/>
    </row>
    <row r="2" spans="1:7" ht="18" customHeight="1" x14ac:dyDescent="0.3">
      <c r="A2" s="27" t="s">
        <v>37</v>
      </c>
      <c r="B2" s="154" t="s">
        <v>85</v>
      </c>
      <c r="C2" s="154"/>
      <c r="D2" s="154"/>
      <c r="E2" s="154"/>
      <c r="F2" s="154"/>
      <c r="G2" s="154"/>
    </row>
    <row r="3" spans="1:7" ht="15" customHeight="1" x14ac:dyDescent="0.3">
      <c r="A3" s="155" t="s">
        <v>38</v>
      </c>
      <c r="B3" s="155" t="s">
        <v>39</v>
      </c>
      <c r="C3" s="155" t="s">
        <v>38</v>
      </c>
      <c r="D3" s="155" t="s">
        <v>40</v>
      </c>
      <c r="E3" s="157" t="s">
        <v>41</v>
      </c>
      <c r="F3" s="157" t="s">
        <v>42</v>
      </c>
      <c r="G3" s="155" t="s">
        <v>43</v>
      </c>
    </row>
    <row r="4" spans="1:7" x14ac:dyDescent="0.3">
      <c r="A4" s="156"/>
      <c r="B4" s="156"/>
      <c r="C4" s="156"/>
      <c r="D4" s="156"/>
      <c r="E4" s="158"/>
      <c r="F4" s="158"/>
      <c r="G4" s="156"/>
    </row>
    <row r="5" spans="1:7" x14ac:dyDescent="0.3">
      <c r="A5" s="7" t="s">
        <v>45</v>
      </c>
      <c r="B5" s="8"/>
      <c r="C5" s="9" t="s">
        <v>44</v>
      </c>
      <c r="D5" s="10"/>
      <c r="E5" s="10"/>
      <c r="F5" s="10"/>
      <c r="G5" s="11"/>
    </row>
    <row r="6" spans="1:7" x14ac:dyDescent="0.3">
      <c r="A6" s="12" t="s">
        <v>46</v>
      </c>
      <c r="B6" s="12" t="s">
        <v>47</v>
      </c>
      <c r="C6" s="13">
        <v>495</v>
      </c>
      <c r="D6" s="10">
        <v>1</v>
      </c>
      <c r="E6" s="10">
        <v>5</v>
      </c>
      <c r="F6" s="10">
        <v>10</v>
      </c>
      <c r="G6" s="14">
        <f>SUM(C6*F6)</f>
        <v>4950</v>
      </c>
    </row>
    <row r="7" spans="1:7" x14ac:dyDescent="0.3">
      <c r="A7" s="12" t="s">
        <v>77</v>
      </c>
      <c r="B7" s="12" t="s">
        <v>78</v>
      </c>
      <c r="C7" s="13">
        <v>385</v>
      </c>
      <c r="D7" s="10">
        <v>0</v>
      </c>
      <c r="E7" s="10">
        <v>0</v>
      </c>
      <c r="F7" s="10">
        <v>0</v>
      </c>
      <c r="G7" s="14">
        <f t="shared" ref="G7" si="0">C7*F7</f>
        <v>0</v>
      </c>
    </row>
    <row r="8" spans="1:7" x14ac:dyDescent="0.3">
      <c r="A8" s="12" t="s">
        <v>48</v>
      </c>
      <c r="B8" s="12" t="s">
        <v>49</v>
      </c>
      <c r="C8" s="13">
        <v>198</v>
      </c>
      <c r="D8" s="10">
        <v>0</v>
      </c>
      <c r="E8" s="10">
        <v>0</v>
      </c>
      <c r="F8" s="10">
        <v>0</v>
      </c>
      <c r="G8" s="14">
        <f>C8*F8</f>
        <v>0</v>
      </c>
    </row>
    <row r="9" spans="1:7" x14ac:dyDescent="0.3">
      <c r="A9" s="12" t="s">
        <v>79</v>
      </c>
      <c r="B9" s="12" t="s">
        <v>80</v>
      </c>
      <c r="C9" s="13">
        <v>495</v>
      </c>
      <c r="D9" s="10">
        <v>0</v>
      </c>
      <c r="E9" s="10">
        <v>0</v>
      </c>
      <c r="F9" s="10">
        <v>0</v>
      </c>
      <c r="G9" s="14">
        <f>SUM(C9*F9)</f>
        <v>0</v>
      </c>
    </row>
    <row r="10" spans="1:7" x14ac:dyDescent="0.3">
      <c r="A10" s="12" t="s">
        <v>50</v>
      </c>
      <c r="B10" s="12"/>
      <c r="C10" s="13"/>
      <c r="D10" s="10"/>
      <c r="E10" s="10"/>
      <c r="F10" s="10"/>
      <c r="G10" s="36"/>
    </row>
    <row r="11" spans="1:7" x14ac:dyDescent="0.3">
      <c r="A11" s="12" t="s">
        <v>51</v>
      </c>
      <c r="B11" s="12"/>
      <c r="C11" s="13">
        <v>10</v>
      </c>
      <c r="D11" s="10">
        <v>0</v>
      </c>
      <c r="E11" s="10">
        <v>5</v>
      </c>
      <c r="F11" s="10">
        <v>100</v>
      </c>
      <c r="G11" s="14">
        <f>SUM(C11*F11)</f>
        <v>1000</v>
      </c>
    </row>
    <row r="12" spans="1:7" ht="27" x14ac:dyDescent="0.3">
      <c r="A12" s="12" t="s">
        <v>52</v>
      </c>
      <c r="B12" s="12"/>
      <c r="C12" s="13"/>
      <c r="D12" s="10"/>
      <c r="E12" s="10"/>
      <c r="F12" s="10"/>
      <c r="G12" s="14" t="s">
        <v>81</v>
      </c>
    </row>
    <row r="13" spans="1:7" x14ac:dyDescent="0.3">
      <c r="A13" s="15"/>
      <c r="B13" s="15"/>
      <c r="C13" s="16"/>
      <c r="D13" s="10"/>
      <c r="E13" s="10"/>
      <c r="F13" s="17" t="s">
        <v>53</v>
      </c>
      <c r="G13" s="18">
        <f>SUM(G6:G12)</f>
        <v>5950</v>
      </c>
    </row>
    <row r="14" spans="1:7" x14ac:dyDescent="0.3">
      <c r="A14" s="7" t="s">
        <v>54</v>
      </c>
      <c r="B14" s="8" t="s">
        <v>39</v>
      </c>
      <c r="C14" s="9" t="s">
        <v>44</v>
      </c>
      <c r="D14" s="10"/>
      <c r="E14" s="10"/>
      <c r="F14" s="10"/>
      <c r="G14" s="11"/>
    </row>
    <row r="15" spans="1:7" x14ac:dyDescent="0.3">
      <c r="A15" s="12" t="s">
        <v>55</v>
      </c>
      <c r="B15" s="12" t="s">
        <v>47</v>
      </c>
      <c r="C15" s="13">
        <v>495</v>
      </c>
      <c r="D15" s="10">
        <v>0</v>
      </c>
      <c r="E15" s="10">
        <v>0</v>
      </c>
      <c r="F15" s="10">
        <v>0</v>
      </c>
      <c r="G15" s="14">
        <f>C15*F15</f>
        <v>0</v>
      </c>
    </row>
    <row r="16" spans="1:7" x14ac:dyDescent="0.3">
      <c r="A16" s="12" t="s">
        <v>79</v>
      </c>
      <c r="B16" s="12" t="s">
        <v>80</v>
      </c>
      <c r="C16" s="13">
        <v>495</v>
      </c>
      <c r="D16" s="10">
        <v>0</v>
      </c>
      <c r="E16" s="10">
        <v>0</v>
      </c>
      <c r="F16" s="10">
        <v>0</v>
      </c>
      <c r="G16" s="14">
        <f t="shared" ref="G16:G19" si="1">C16*F16</f>
        <v>0</v>
      </c>
    </row>
    <row r="17" spans="1:9" x14ac:dyDescent="0.3">
      <c r="A17" s="12" t="s">
        <v>56</v>
      </c>
      <c r="B17" s="12"/>
      <c r="C17" s="13">
        <v>275</v>
      </c>
      <c r="D17" s="19">
        <v>0</v>
      </c>
      <c r="E17" s="19">
        <v>0</v>
      </c>
      <c r="F17" s="10">
        <v>0</v>
      </c>
      <c r="G17" s="14">
        <f t="shared" si="1"/>
        <v>0</v>
      </c>
    </row>
    <row r="18" spans="1:9" x14ac:dyDescent="0.3">
      <c r="A18" s="20" t="s">
        <v>57</v>
      </c>
      <c r="B18" s="12"/>
      <c r="C18" s="13">
        <v>275</v>
      </c>
      <c r="D18" s="10">
        <v>0</v>
      </c>
      <c r="E18" s="10">
        <v>0</v>
      </c>
      <c r="F18" s="10">
        <v>0</v>
      </c>
      <c r="G18" s="14">
        <f t="shared" si="1"/>
        <v>0</v>
      </c>
    </row>
    <row r="19" spans="1:9" x14ac:dyDescent="0.3">
      <c r="A19" s="12" t="s">
        <v>58</v>
      </c>
      <c r="B19" s="12"/>
      <c r="C19" s="13">
        <v>385</v>
      </c>
      <c r="D19" s="10">
        <v>0</v>
      </c>
      <c r="E19" s="10">
        <v>0</v>
      </c>
      <c r="F19" s="10">
        <v>0</v>
      </c>
      <c r="G19" s="14">
        <f t="shared" si="1"/>
        <v>0</v>
      </c>
    </row>
    <row r="20" spans="1:9" ht="26.4" x14ac:dyDescent="0.3">
      <c r="A20" s="12" t="s">
        <v>59</v>
      </c>
      <c r="B20" s="12"/>
      <c r="C20" s="13"/>
      <c r="D20" s="10"/>
      <c r="E20" s="10"/>
      <c r="F20" s="10"/>
      <c r="G20" s="36" t="s">
        <v>70</v>
      </c>
    </row>
    <row r="21" spans="1:9" ht="26.4" x14ac:dyDescent="0.3">
      <c r="A21" s="12" t="s">
        <v>61</v>
      </c>
      <c r="B21" s="12"/>
      <c r="C21" s="13"/>
      <c r="D21" s="10"/>
      <c r="E21" s="10"/>
      <c r="F21" s="10"/>
      <c r="G21" s="36" t="s">
        <v>70</v>
      </c>
    </row>
    <row r="22" spans="1:9" ht="26.4" x14ac:dyDescent="0.3">
      <c r="A22" s="12" t="s">
        <v>60</v>
      </c>
      <c r="B22" s="12"/>
      <c r="C22" s="13"/>
      <c r="D22" s="10"/>
      <c r="E22" s="10"/>
      <c r="F22" s="10"/>
      <c r="G22" s="36" t="s">
        <v>70</v>
      </c>
      <c r="I22" t="s">
        <v>87</v>
      </c>
    </row>
    <row r="23" spans="1:9" ht="26.4" x14ac:dyDescent="0.3">
      <c r="A23" s="12" t="s">
        <v>71</v>
      </c>
      <c r="B23" s="12"/>
      <c r="C23" s="13"/>
      <c r="D23" s="10"/>
      <c r="E23" s="10"/>
      <c r="F23" s="10"/>
      <c r="G23" s="36" t="s">
        <v>70</v>
      </c>
    </row>
    <row r="24" spans="1:9" x14ac:dyDescent="0.3">
      <c r="A24" s="15"/>
      <c r="B24" s="15"/>
      <c r="C24" s="16"/>
      <c r="D24" s="10"/>
      <c r="E24" s="10"/>
      <c r="F24" s="17" t="s">
        <v>53</v>
      </c>
      <c r="G24" s="18">
        <f>SUM(G15:G23)</f>
        <v>0</v>
      </c>
    </row>
    <row r="25" spans="1:9" x14ac:dyDescent="0.3">
      <c r="A25" s="7" t="s">
        <v>62</v>
      </c>
      <c r="B25" s="8" t="s">
        <v>39</v>
      </c>
      <c r="C25" s="9" t="s">
        <v>44</v>
      </c>
      <c r="D25" s="10"/>
      <c r="E25" s="10"/>
      <c r="F25" s="10"/>
      <c r="G25" s="11"/>
    </row>
    <row r="26" spans="1:9" x14ac:dyDescent="0.3">
      <c r="A26" s="12" t="s">
        <v>63</v>
      </c>
      <c r="B26" s="12" t="s">
        <v>72</v>
      </c>
      <c r="C26" s="13">
        <v>275</v>
      </c>
      <c r="D26" s="10">
        <v>0</v>
      </c>
      <c r="E26" s="10">
        <v>0</v>
      </c>
      <c r="F26" s="10">
        <v>0</v>
      </c>
      <c r="G26" s="14">
        <f>C26*F26</f>
        <v>0</v>
      </c>
    </row>
    <row r="27" spans="1:9" x14ac:dyDescent="0.3">
      <c r="A27" s="12" t="s">
        <v>64</v>
      </c>
      <c r="B27" s="12" t="s">
        <v>73</v>
      </c>
      <c r="C27" s="13">
        <v>275</v>
      </c>
      <c r="D27" s="10">
        <v>0</v>
      </c>
      <c r="E27" s="10">
        <v>0</v>
      </c>
      <c r="F27" s="10">
        <v>0</v>
      </c>
      <c r="G27" s="14">
        <f>C27*F27</f>
        <v>0</v>
      </c>
    </row>
    <row r="28" spans="1:9" x14ac:dyDescent="0.3">
      <c r="A28" s="12" t="s">
        <v>83</v>
      </c>
      <c r="B28" s="12" t="s">
        <v>84</v>
      </c>
      <c r="C28" s="13">
        <v>198</v>
      </c>
      <c r="D28" s="10">
        <v>0</v>
      </c>
      <c r="E28" s="10">
        <v>0</v>
      </c>
      <c r="F28" s="10">
        <v>0</v>
      </c>
      <c r="G28" s="14">
        <f>SUM(C28*F28)</f>
        <v>0</v>
      </c>
    </row>
    <row r="29" spans="1:9" x14ac:dyDescent="0.3">
      <c r="A29" s="15"/>
      <c r="B29" s="15"/>
      <c r="C29" s="16"/>
      <c r="D29" s="10"/>
      <c r="E29" s="10"/>
      <c r="F29" s="17" t="s">
        <v>53</v>
      </c>
      <c r="G29" s="18">
        <f>SUM(G26:G28)</f>
        <v>0</v>
      </c>
    </row>
    <row r="30" spans="1:9" x14ac:dyDescent="0.3">
      <c r="A30" s="7" t="s">
        <v>65</v>
      </c>
      <c r="B30" s="8" t="s">
        <v>39</v>
      </c>
      <c r="C30" s="9" t="s">
        <v>44</v>
      </c>
      <c r="D30" s="10"/>
      <c r="E30" s="10"/>
      <c r="F30" s="10"/>
      <c r="G30" s="11"/>
    </row>
    <row r="31" spans="1:9" x14ac:dyDescent="0.3">
      <c r="A31" s="12" t="s">
        <v>66</v>
      </c>
      <c r="B31" s="12" t="s">
        <v>74</v>
      </c>
      <c r="C31" s="13">
        <v>385</v>
      </c>
      <c r="D31" s="10">
        <v>0</v>
      </c>
      <c r="E31" s="37">
        <v>0</v>
      </c>
      <c r="F31" s="10">
        <v>2</v>
      </c>
      <c r="G31" s="21">
        <f>C31*F31</f>
        <v>770</v>
      </c>
    </row>
    <row r="32" spans="1:9" x14ac:dyDescent="0.3">
      <c r="A32" s="15"/>
      <c r="B32" s="15"/>
      <c r="C32" s="16"/>
      <c r="D32" s="15"/>
      <c r="E32" s="15"/>
      <c r="F32" s="22" t="s">
        <v>53</v>
      </c>
      <c r="G32" s="23">
        <f>SUM(G31:G31)</f>
        <v>770</v>
      </c>
    </row>
    <row r="33" spans="1:7" x14ac:dyDescent="0.3">
      <c r="A33" s="24" t="s">
        <v>67</v>
      </c>
      <c r="B33" s="24"/>
      <c r="C33" s="25"/>
      <c r="D33" s="24"/>
      <c r="E33" s="24"/>
      <c r="F33" s="24"/>
      <c r="G33" s="26">
        <f>SUM(G13+G24+G29+G32)</f>
        <v>6720</v>
      </c>
    </row>
    <row r="39" spans="1:7" x14ac:dyDescent="0.3">
      <c r="A39" s="33"/>
    </row>
    <row r="40" spans="1:7" x14ac:dyDescent="0.3">
      <c r="A40" s="34"/>
    </row>
  </sheetData>
  <mergeCells count="9">
    <mergeCell ref="A1:G1"/>
    <mergeCell ref="B2:G2"/>
    <mergeCell ref="A3:A4"/>
    <mergeCell ref="B3:B4"/>
    <mergeCell ref="D3:D4"/>
    <mergeCell ref="E3:E4"/>
    <mergeCell ref="F3:F4"/>
    <mergeCell ref="G3:G4"/>
    <mergeCell ref="C3:C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dohoda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Dohoda o provedení ZAV</dc:title>
  <dc:subject/>
  <dc:creator/>
  <cp:keywords/>
  <dc:description/>
  <cp:lastModifiedBy/>
  <cp:revision>1</cp:revision>
  <dcterms:created xsi:type="dcterms:W3CDTF">2015-06-03T12:37:06Z</dcterms:created>
  <dcterms:modified xsi:type="dcterms:W3CDTF">2023-12-21T09:40:11Z</dcterms:modified>
  <cp:contentStatus/>
</cp:coreProperties>
</file>